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4915" windowHeight="1437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A20" i="1" l="1"/>
  <c r="A22" i="1" l="1"/>
  <c r="J11" i="1"/>
  <c r="J7" i="1"/>
  <c r="H7" i="1" l="1"/>
  <c r="H11" i="1" s="1"/>
  <c r="F7" i="1"/>
  <c r="F11" i="1" s="1"/>
  <c r="H10" i="1"/>
  <c r="F10" i="1"/>
  <c r="J4" i="1"/>
</calcChain>
</file>

<file path=xl/sharedStrings.xml><?xml version="1.0" encoding="utf-8"?>
<sst xmlns="http://schemas.openxmlformats.org/spreadsheetml/2006/main" count="25" uniqueCount="24">
  <si>
    <t>Varde Handel - julebelysning</t>
  </si>
  <si>
    <t>Ændring af julebelysning</t>
  </si>
  <si>
    <t>Enhed</t>
  </si>
  <si>
    <t>Eksist.</t>
  </si>
  <si>
    <t>Nyt</t>
  </si>
  <si>
    <t>Reduktion</t>
  </si>
  <si>
    <t>Nuværende strømforbrug</t>
  </si>
  <si>
    <t>W</t>
  </si>
  <si>
    <t>Antal dage med julebelysning</t>
  </si>
  <si>
    <t>Antal timer pr. dag med julebelysning</t>
  </si>
  <si>
    <t>h</t>
  </si>
  <si>
    <t>Samlet energiforbrug til julebelysning</t>
  </si>
  <si>
    <t>kWh</t>
  </si>
  <si>
    <t>Årlig reduktion af udgift til strøm</t>
  </si>
  <si>
    <t>Pris pr. kWh iflg. SE's prisblad oktober 2014 ekskl. moms</t>
  </si>
  <si>
    <t>kr.</t>
  </si>
  <si>
    <t>Samlet el-udgift for julebelysning</t>
  </si>
  <si>
    <t>Tilskud til omlægning af julebelysning</t>
  </si>
  <si>
    <t>Finansiering af tilskud ved sparet elforbrug</t>
  </si>
  <si>
    <t xml:space="preserve">Kommunen kan ikke afløfte moms. </t>
  </si>
  <si>
    <t>Der søges om 200.000 kr.</t>
  </si>
  <si>
    <t xml:space="preserve">Der søges om 100.000 kr. </t>
  </si>
  <si>
    <t>Periode for dækning af ydet tilskud på 100.000 kr. (i år):</t>
  </si>
  <si>
    <t>Periode for dækning af ydet tilskud på 200.000 kr. (i år):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</si>
</sst>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0" fillId="0" borderId="0" xfId="0" applyBorder="1"/>
    <xf numFmtId="164" fontId="0" fillId="0" borderId="0" xfId="1" applyNumberFormat="1" applyFont="1" applyBorder="1"/>
    <xf numFmtId="0" fontId="2" fillId="0" borderId="0" xfId="0" applyFont="1" applyBorder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2" fillId="0" borderId="0" xfId="1" applyNumberFormat="1" applyFont="1" applyBorder="1"/>
    <xf numFmtId="164" fontId="2" fillId="0" borderId="0" xfId="1" applyNumberFormat="1" applyFont="1"/>
    <xf numFmtId="43" fontId="0" fillId="0" borderId="0" xfId="1" applyNumberFormat="1" applyFont="1" applyBorder="1"/>
    <xf numFmtId="43" fontId="0" fillId="0" borderId="0" xfId="0" applyNumberFormat="1" applyBorder="1"/>
    <xf numFmtId="43" fontId="0" fillId="0" borderId="0" xfId="1" applyNumberFormat="1" applyFont="1"/>
    <xf numFmtId="0" fontId="0" fillId="0" borderId="0" xfId="0" applyFont="1"/>
    <xf numFmtId="164" fontId="0" fillId="0" borderId="0" xfId="0" applyNumberFormat="1"/>
    <xf numFmtId="43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5" sqref="B25"/>
    </sheetView>
  </sheetViews>
  <sheetFormatPr defaultRowHeight="15" x14ac:dyDescent="0.25"/>
  <cols>
    <col min="4" max="4" width="11" customWidth="1"/>
    <col min="6" max="6" width="11" bestFit="1" customWidth="1"/>
  </cols>
  <sheetData>
    <row r="1" spans="1:10" ht="21" x14ac:dyDescent="0.35">
      <c r="A1" s="13" t="s">
        <v>0</v>
      </c>
      <c r="B1" s="13"/>
      <c r="C1" s="13"/>
      <c r="D1" s="13"/>
      <c r="E1" s="14"/>
      <c r="F1" s="2"/>
      <c r="G1" s="1"/>
      <c r="H1" s="2"/>
      <c r="I1" s="1"/>
      <c r="J1" s="2"/>
    </row>
    <row r="3" spans="1:10" x14ac:dyDescent="0.25">
      <c r="A3" s="4" t="s">
        <v>1</v>
      </c>
      <c r="B3" s="3"/>
      <c r="C3" s="3"/>
      <c r="D3" s="3"/>
      <c r="E3" s="7" t="s">
        <v>2</v>
      </c>
      <c r="F3" s="22" t="s">
        <v>3</v>
      </c>
      <c r="G3" s="21"/>
      <c r="H3" s="22" t="s">
        <v>4</v>
      </c>
      <c r="I3" s="21"/>
      <c r="J3" s="22" t="s">
        <v>5</v>
      </c>
    </row>
    <row r="4" spans="1:10" x14ac:dyDescent="0.25">
      <c r="A4" s="3" t="s">
        <v>6</v>
      </c>
      <c r="B4" s="3"/>
      <c r="C4" s="3"/>
      <c r="D4" s="3"/>
      <c r="E4" s="7" t="s">
        <v>7</v>
      </c>
      <c r="F4" s="16">
        <v>21150</v>
      </c>
      <c r="G4" s="15"/>
      <c r="H4" s="16">
        <v>1189</v>
      </c>
      <c r="I4" s="15"/>
      <c r="J4" s="16">
        <f>+F4-H4</f>
        <v>19961</v>
      </c>
    </row>
    <row r="5" spans="1:10" x14ac:dyDescent="0.25">
      <c r="A5" s="5" t="s">
        <v>8</v>
      </c>
      <c r="B5" s="5"/>
      <c r="C5" s="5"/>
      <c r="D5" s="5"/>
      <c r="E5" s="8"/>
      <c r="F5" s="19">
        <v>31</v>
      </c>
      <c r="G5" s="18"/>
      <c r="H5" s="19">
        <v>31</v>
      </c>
      <c r="I5" s="18"/>
      <c r="J5" s="16">
        <v>0</v>
      </c>
    </row>
    <row r="6" spans="1:10" x14ac:dyDescent="0.25">
      <c r="A6" s="9" t="s">
        <v>9</v>
      </c>
      <c r="B6" s="5"/>
      <c r="C6" s="5"/>
      <c r="D6" s="5"/>
      <c r="E6" s="8" t="s">
        <v>10</v>
      </c>
      <c r="F6" s="19">
        <v>12</v>
      </c>
      <c r="G6" s="18"/>
      <c r="H6" s="19">
        <v>12</v>
      </c>
      <c r="I6" s="18"/>
      <c r="J6" s="16">
        <v>0</v>
      </c>
    </row>
    <row r="7" spans="1:10" x14ac:dyDescent="0.25">
      <c r="A7" s="9" t="s">
        <v>11</v>
      </c>
      <c r="B7" s="5"/>
      <c r="C7" s="5"/>
      <c r="D7" s="5"/>
      <c r="E7" s="8" t="s">
        <v>12</v>
      </c>
      <c r="F7" s="19">
        <f>+F4*F5*F6/1000</f>
        <v>7867.8</v>
      </c>
      <c r="G7" s="18"/>
      <c r="H7" s="19">
        <f>+H4*H5*H6/1000</f>
        <v>442.30799999999999</v>
      </c>
      <c r="I7" s="18"/>
      <c r="J7" s="19">
        <f>+F7-H7</f>
        <v>7425.4920000000002</v>
      </c>
    </row>
    <row r="8" spans="1:10" x14ac:dyDescent="0.25">
      <c r="A8" s="6"/>
      <c r="B8" s="5"/>
      <c r="C8" s="5"/>
      <c r="D8" s="5"/>
      <c r="E8" s="8"/>
      <c r="F8" s="19"/>
      <c r="G8" s="18"/>
      <c r="H8" s="19"/>
      <c r="I8" s="18"/>
      <c r="J8" s="15"/>
    </row>
    <row r="9" spans="1:10" x14ac:dyDescent="0.25">
      <c r="A9" s="10" t="s">
        <v>13</v>
      </c>
      <c r="B9" s="6"/>
      <c r="C9" s="6"/>
      <c r="D9" s="6"/>
      <c r="E9" s="11"/>
      <c r="F9" s="23"/>
      <c r="G9" s="23"/>
      <c r="H9" s="23"/>
      <c r="I9" s="20"/>
      <c r="J9" s="24"/>
    </row>
    <row r="10" spans="1:10" x14ac:dyDescent="0.25">
      <c r="A10" s="9" t="s">
        <v>14</v>
      </c>
      <c r="B10" s="5"/>
      <c r="C10" s="5"/>
      <c r="D10" s="5"/>
      <c r="E10" s="8" t="s">
        <v>15</v>
      </c>
      <c r="F10" s="25">
        <f>2.0041*0.8</f>
        <v>1.6032800000000003</v>
      </c>
      <c r="G10" s="26"/>
      <c r="H10" s="25">
        <f>2.0041*0.8</f>
        <v>1.6032800000000003</v>
      </c>
      <c r="I10" s="26"/>
      <c r="J10" s="25">
        <v>0</v>
      </c>
    </row>
    <row r="11" spans="1:10" x14ac:dyDescent="0.25">
      <c r="A11" s="9" t="s">
        <v>16</v>
      </c>
      <c r="B11" s="5"/>
      <c r="C11" s="5"/>
      <c r="D11" s="5"/>
      <c r="E11" s="8" t="s">
        <v>15</v>
      </c>
      <c r="F11" s="19">
        <f>+F7*F10</f>
        <v>12614.286384000003</v>
      </c>
      <c r="G11" s="19"/>
      <c r="H11" s="19">
        <f>+H7*H10</f>
        <v>709.14357024000014</v>
      </c>
      <c r="I11" s="18"/>
      <c r="J11" s="19">
        <f>+F11-H11</f>
        <v>11905.142813760003</v>
      </c>
    </row>
    <row r="13" spans="1:10" x14ac:dyDescent="0.25">
      <c r="A13" s="4" t="s">
        <v>17</v>
      </c>
      <c r="B13" s="4"/>
      <c r="C13" s="4"/>
      <c r="D13" s="4"/>
      <c r="E13" s="12"/>
      <c r="F13" s="24"/>
      <c r="G13" s="17"/>
      <c r="H13" s="24"/>
      <c r="I13" s="17"/>
      <c r="J13" s="24"/>
    </row>
    <row r="14" spans="1:10" s="15" customFormat="1" x14ac:dyDescent="0.25">
      <c r="A14" s="28" t="s">
        <v>21</v>
      </c>
      <c r="B14" s="17"/>
      <c r="C14" s="17"/>
      <c r="D14" s="17"/>
      <c r="E14" s="12"/>
      <c r="F14" s="24"/>
      <c r="G14" s="17"/>
      <c r="H14" s="24"/>
      <c r="I14" s="17"/>
      <c r="J14" s="24"/>
    </row>
    <row r="15" spans="1:10" x14ac:dyDescent="0.25">
      <c r="A15" s="3" t="s">
        <v>20</v>
      </c>
      <c r="B15" s="3"/>
      <c r="C15" s="3"/>
      <c r="D15" s="3"/>
      <c r="E15" s="7"/>
      <c r="F15" s="15"/>
      <c r="G15" s="15"/>
      <c r="H15" s="15"/>
      <c r="I15" s="15"/>
      <c r="J15" s="16"/>
    </row>
    <row r="16" spans="1:10" x14ac:dyDescent="0.25">
      <c r="A16" s="3" t="s">
        <v>19</v>
      </c>
      <c r="B16" s="3"/>
      <c r="C16" s="3"/>
      <c r="D16" s="3"/>
      <c r="E16" s="3"/>
      <c r="F16" s="15"/>
      <c r="G16" s="15"/>
      <c r="H16" s="15"/>
      <c r="I16" s="15"/>
      <c r="J16" s="16"/>
    </row>
    <row r="18" spans="1:10" x14ac:dyDescent="0.25">
      <c r="A18" s="4" t="s">
        <v>18</v>
      </c>
      <c r="B18" s="3"/>
      <c r="C18" s="3"/>
      <c r="D18" s="3"/>
      <c r="E18" s="3"/>
      <c r="F18" s="15"/>
      <c r="G18" s="15"/>
      <c r="H18" s="15"/>
      <c r="I18" s="15"/>
      <c r="J18" s="15"/>
    </row>
    <row r="19" spans="1:10" x14ac:dyDescent="0.25">
      <c r="A19" s="3" t="s">
        <v>22</v>
      </c>
      <c r="B19" s="3"/>
      <c r="C19" s="3"/>
      <c r="D19" s="3"/>
      <c r="E19" s="7"/>
      <c r="F19" s="15"/>
      <c r="G19" s="15"/>
      <c r="H19" s="15"/>
      <c r="I19" s="15"/>
    </row>
    <row r="20" spans="1:10" s="15" customFormat="1" x14ac:dyDescent="0.25">
      <c r="A20" s="30">
        <f>100000/J11</f>
        <v>8.3997312392103076</v>
      </c>
      <c r="E20" s="21"/>
    </row>
    <row r="21" spans="1:10" s="15" customFormat="1" x14ac:dyDescent="0.25">
      <c r="A21" s="15" t="s">
        <v>23</v>
      </c>
      <c r="E21" s="21"/>
    </row>
    <row r="22" spans="1:10" x14ac:dyDescent="0.25">
      <c r="A22" s="27">
        <f>200000/J11</f>
        <v>16.799462478420615</v>
      </c>
    </row>
    <row r="24" spans="1:10" x14ac:dyDescent="0.25">
      <c r="A24" s="29"/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2014-12-02T17:00:00+00:00</MeetingStartDate>
    <EnclosureFileNumber xmlns="d08b57ff-b9b7-4581-975d-98f87b579a51">140467/14</EnclosureFileNumber>
    <AgendaId xmlns="d08b57ff-b9b7-4581-975d-98f87b579a51">3295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1706840</FusionId>
    <AgendaAccessLevelName xmlns="d08b57ff-b9b7-4581-975d-98f87b579a51">Åben</AgendaAccessLevelName>
    <UNC xmlns="d08b57ff-b9b7-4581-975d-98f87b579a51">1530831</UNC>
    <MeetingTitle xmlns="d08b57ff-b9b7-4581-975d-98f87b579a51">02-12-2014</MeetingTitle>
    <MeetingDateAndTime xmlns="d08b57ff-b9b7-4581-975d-98f87b579a51">02-12-2014 fra 18:00 - 20:30</MeetingDateAndTime>
    <MeetingEndDate xmlns="d08b57ff-b9b7-4581-975d-98f87b579a51">2014-12-02T19:30:00+00:00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C18098-3E52-47B0-8904-51E2390F176F}"/>
</file>

<file path=customXml/itemProps2.xml><?xml version="1.0" encoding="utf-8"?>
<ds:datastoreItem xmlns:ds="http://schemas.openxmlformats.org/officeDocument/2006/customXml" ds:itemID="{22713B8F-F9AB-424D-9356-DC6A52241D89}"/>
</file>

<file path=customXml/itemProps3.xml><?xml version="1.0" encoding="utf-8"?>
<ds:datastoreItem xmlns:ds="http://schemas.openxmlformats.org/officeDocument/2006/customXml" ds:itemID="{AC4FC7E6-8446-4315-B112-48D0176156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BYR-02-12-2014 - Bilag 291.01 Beregninger vedr julebelysning</dc:title>
  <dc:creator>Finn Lassen</dc:creator>
  <cp:lastModifiedBy>Mads Helbo Laursen</cp:lastModifiedBy>
  <dcterms:created xsi:type="dcterms:W3CDTF">2014-10-23T10:10:07Z</dcterms:created>
  <dcterms:modified xsi:type="dcterms:W3CDTF">2014-10-27T07:36:57Z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